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Users\User\Dropbox\ALL DATA\7. OOHCPD\Audits in OOH\Sore Throat adults\"/>
    </mc:Choice>
  </mc:AlternateContent>
  <xr:revisionPtr revIDLastSave="0" documentId="13_ncr:1_{0038CB53-47B9-43D3-A59F-E53DEACBB09A}" xr6:coauthVersionLast="40" xr6:coauthVersionMax="40" xr10:uidLastSave="{00000000-0000-0000-0000-000000000000}"/>
  <bookViews>
    <workbookView xWindow="-110" yWindow="-110" windowWidth="19420" windowHeight="10420" xr2:uid="{00000000-000D-0000-FFFF-FFFF00000000}"/>
  </bookViews>
  <sheets>
    <sheet name="Sheet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11" i="1" l="1"/>
  <c r="AH11" i="1" s="1"/>
  <c r="AH12" i="1" s="1"/>
  <c r="AG16" i="1" l="1"/>
  <c r="AG29" i="1" l="1"/>
  <c r="AG28" i="1"/>
  <c r="AF23" i="1"/>
  <c r="AF24" i="1" s="1"/>
  <c r="AF25" i="1" s="1"/>
  <c r="AE23" i="1"/>
  <c r="AE24" i="1" s="1"/>
  <c r="AE25" i="1" s="1"/>
  <c r="AD23" i="1"/>
  <c r="AD24" i="1" s="1"/>
  <c r="AD25" i="1" s="1"/>
  <c r="AC23" i="1"/>
  <c r="AC24" i="1" s="1"/>
  <c r="AC25" i="1" s="1"/>
  <c r="AB23" i="1"/>
  <c r="AB24" i="1" s="1"/>
  <c r="AB25" i="1" s="1"/>
  <c r="AA23" i="1"/>
  <c r="AA24" i="1" s="1"/>
  <c r="AA25" i="1" s="1"/>
  <c r="Z23" i="1"/>
  <c r="Z24" i="1" s="1"/>
  <c r="Z25" i="1" s="1"/>
  <c r="Y23" i="1"/>
  <c r="Y24" i="1" s="1"/>
  <c r="Y25" i="1" s="1"/>
  <c r="X23" i="1"/>
  <c r="X24" i="1" s="1"/>
  <c r="X25" i="1" s="1"/>
  <c r="W23" i="1"/>
  <c r="W24" i="1" s="1"/>
  <c r="W25" i="1" s="1"/>
  <c r="V23" i="1"/>
  <c r="V24" i="1" s="1"/>
  <c r="V25" i="1" s="1"/>
  <c r="U23" i="1"/>
  <c r="U24" i="1" s="1"/>
  <c r="U25" i="1" s="1"/>
  <c r="T23" i="1"/>
  <c r="T24" i="1" s="1"/>
  <c r="T25" i="1" s="1"/>
  <c r="S23" i="1"/>
  <c r="S24" i="1" s="1"/>
  <c r="S25" i="1" s="1"/>
  <c r="R23" i="1"/>
  <c r="R24" i="1" s="1"/>
  <c r="R25" i="1" s="1"/>
  <c r="Q23" i="1"/>
  <c r="Q24" i="1" s="1"/>
  <c r="Q25" i="1" s="1"/>
  <c r="P23" i="1"/>
  <c r="P24" i="1" s="1"/>
  <c r="P25" i="1" s="1"/>
  <c r="O23" i="1"/>
  <c r="O24" i="1" s="1"/>
  <c r="O25" i="1" s="1"/>
  <c r="N23" i="1"/>
  <c r="N24" i="1" s="1"/>
  <c r="N25" i="1" s="1"/>
  <c r="M23" i="1"/>
  <c r="M24" i="1" s="1"/>
  <c r="M25" i="1" s="1"/>
  <c r="L23" i="1"/>
  <c r="L24" i="1" s="1"/>
  <c r="L25" i="1" s="1"/>
  <c r="K23" i="1"/>
  <c r="K24" i="1" s="1"/>
  <c r="K25" i="1" s="1"/>
  <c r="J23" i="1"/>
  <c r="J24" i="1" s="1"/>
  <c r="J25" i="1" s="1"/>
  <c r="I23" i="1"/>
  <c r="I24" i="1" s="1"/>
  <c r="I25" i="1" s="1"/>
  <c r="H23" i="1"/>
  <c r="H24" i="1" s="1"/>
  <c r="H25" i="1" s="1"/>
  <c r="G23" i="1"/>
  <c r="G24" i="1" s="1"/>
  <c r="G25" i="1" s="1"/>
  <c r="F23" i="1"/>
  <c r="F24" i="1" s="1"/>
  <c r="F25" i="1" s="1"/>
  <c r="E23" i="1"/>
  <c r="E24" i="1" s="1"/>
  <c r="E25" i="1" s="1"/>
  <c r="D23" i="1"/>
  <c r="D24" i="1" s="1"/>
  <c r="D25" i="1" s="1"/>
  <c r="C23" i="1"/>
  <c r="C24" i="1" s="1"/>
  <c r="AG22" i="1"/>
  <c r="AH22" i="1" s="1"/>
  <c r="AG21" i="1"/>
  <c r="AH21" i="1" s="1"/>
  <c r="AG20" i="1"/>
  <c r="AH20" i="1" s="1"/>
  <c r="AG19" i="1"/>
  <c r="AH19" i="1" s="1"/>
  <c r="AH16" i="1"/>
  <c r="AG15" i="1"/>
  <c r="AG14" i="1"/>
  <c r="AH14" i="1" s="1"/>
  <c r="AH26" i="1" l="1"/>
  <c r="AH28" i="1"/>
  <c r="AH29" i="1"/>
  <c r="C25" i="1"/>
  <c r="AG24" i="1"/>
  <c r="AH24" i="1" s="1"/>
  <c r="AH15" i="1"/>
  <c r="AH17" i="1" s="1"/>
  <c r="AG25" i="1" l="1"/>
  <c r="AH25" i="1" s="1"/>
  <c r="AG30" i="1"/>
  <c r="AH30" i="1" l="1"/>
  <c r="AH3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Donna Lecky</author>
  </authors>
  <commentList>
    <comment ref="B23" authorId="0" shapeId="0" xr:uid="{00000000-0006-0000-0000-000001000000}">
      <text>
        <r>
          <rPr>
            <b/>
            <sz val="9"/>
            <color indexed="81"/>
            <rFont val="Tahoma"/>
            <family val="2"/>
          </rPr>
          <t xml:space="preserve">Donna Lecky:
</t>
        </r>
        <r>
          <rPr>
            <sz val="9"/>
            <color indexed="81"/>
            <rFont val="Tahoma"/>
            <family val="2"/>
          </rPr>
          <t>creating a sum of C16:C18. We will use this number to calculate a score of 1 or 0 in C17 which can then be compared with C16</t>
        </r>
      </text>
    </comment>
    <comment ref="B24" authorId="0" shapeId="0" xr:uid="{00000000-0006-0000-0000-000002000000}">
      <text>
        <r>
          <rPr>
            <b/>
            <sz val="9"/>
            <color indexed="81"/>
            <rFont val="Tahoma"/>
            <family val="2"/>
          </rPr>
          <t>Donna Lecky:</t>
        </r>
        <r>
          <rPr>
            <sz val="9"/>
            <color indexed="81"/>
            <rFont val="Tahoma"/>
            <family val="2"/>
          </rPr>
          <t xml:space="preserve">
Here we are giving a score of 1 IF people have ranked above 3 in the giving advice and self care section i.e. if they have ticked yes to points E, F, G and H then they will score  a ranking of 1 here. IF they have only given less than 4 pieces of advice they will rank 0</t>
        </r>
      </text>
    </comment>
    <comment ref="B25" authorId="0" shapeId="0" xr:uid="{00000000-0006-0000-0000-000003000000}">
      <text>
        <r>
          <rPr>
            <b/>
            <sz val="9"/>
            <color indexed="81"/>
            <rFont val="Tahoma"/>
            <family val="2"/>
          </rPr>
          <t>Donna Lecky:</t>
        </r>
        <r>
          <rPr>
            <sz val="9"/>
            <color indexed="81"/>
            <rFont val="Tahoma"/>
            <family val="2"/>
          </rPr>
          <t xml:space="preserve">
This is a sum of the ranking for giving advice (C22: did they give all the advice in line with guidance) and if they answered yes to the giving the TYI leaflet (C21). This will be use din the IF formula used to test compliance with guidance in row 24</t>
        </r>
      </text>
    </comment>
  </commentList>
</comments>
</file>

<file path=xl/sharedStrings.xml><?xml version="1.0" encoding="utf-8"?>
<sst xmlns="http://schemas.openxmlformats.org/spreadsheetml/2006/main" count="44" uniqueCount="43">
  <si>
    <t>Number of consultations</t>
  </si>
  <si>
    <t>Audit date range</t>
  </si>
  <si>
    <t xml:space="preserve">to </t>
  </si>
  <si>
    <t>Number of patients (N)</t>
  </si>
  <si>
    <t>A</t>
  </si>
  <si>
    <t>&gt;70%</t>
  </si>
  <si>
    <t>B</t>
  </si>
  <si>
    <t>C</t>
  </si>
  <si>
    <t>D</t>
  </si>
  <si>
    <t xml:space="preserve">Management appropriate for clinical presentation?
</t>
  </si>
  <si>
    <t>E</t>
  </si>
  <si>
    <t>F</t>
  </si>
  <si>
    <t>G</t>
  </si>
  <si>
    <t>H</t>
  </si>
  <si>
    <t xml:space="preserve">Information shared on antibiotic use and resistance </t>
  </si>
  <si>
    <t xml:space="preserve">HIDDEN ROW FOR TOTAL </t>
  </si>
  <si>
    <t>HIDDEN ROW FOR "IF" FORMULA</t>
  </si>
  <si>
    <t>HIDDEN ROW FOR FORMULA</t>
  </si>
  <si>
    <t>Compliance with guidance to give advice?</t>
  </si>
  <si>
    <t>J</t>
  </si>
  <si>
    <t xml:space="preserve">Target % for good practice </t>
  </si>
  <si>
    <r>
      <t>Advice given about managing symptoms including fever 
(</t>
    </r>
    <r>
      <rPr>
        <i/>
        <sz val="11"/>
        <color rgb="FF000000"/>
        <rFont val="Arial"/>
        <family val="2"/>
      </rPr>
      <t>self-care advice)</t>
    </r>
  </si>
  <si>
    <t>Compliance with guidance to antibiotic prescribing</t>
  </si>
  <si>
    <t>MANAGEMENT DECISION / TREATMENT</t>
  </si>
  <si>
    <t>GIVING ADVICE</t>
  </si>
  <si>
    <r>
      <t>Information about when to re-consult 
(</t>
    </r>
    <r>
      <rPr>
        <i/>
        <sz val="11"/>
        <color rgb="FF000000"/>
        <rFont val="Arial"/>
        <family val="2"/>
      </rPr>
      <t>safety netting advice)</t>
    </r>
    <r>
      <rPr>
        <sz val="11"/>
        <color rgb="FF000000"/>
        <rFont val="Arial"/>
        <family val="2"/>
      </rPr>
      <t xml:space="preserve">
</t>
    </r>
  </si>
  <si>
    <t>First Data Collection (practice before audit)</t>
  </si>
  <si>
    <t>I</t>
  </si>
  <si>
    <t>ANTIBIOTIC PRESCRIBING (immediate and delayed script)</t>
  </si>
  <si>
    <t>USE of Fever PAIN or Centor</t>
  </si>
  <si>
    <t>A. FeverPAIN (FP) or Centor (C) used</t>
  </si>
  <si>
    <r>
      <t>Advice given on natural history and average length of illness 
(</t>
    </r>
    <r>
      <rPr>
        <i/>
        <sz val="10"/>
        <color rgb="FF000000"/>
        <rFont val="Arial"/>
        <family val="2"/>
      </rPr>
      <t xml:space="preserve">7 </t>
    </r>
    <r>
      <rPr>
        <i/>
        <sz val="11"/>
        <color rgb="FF000000"/>
        <rFont val="Arial"/>
        <family val="2"/>
      </rPr>
      <t>days)</t>
    </r>
  </si>
  <si>
    <t xml:space="preserve">Appropriate use of FeverPAIN or Centor ?
</t>
  </si>
  <si>
    <t xml:space="preserve">Antibiotic choice correct 
1st line: Phenoxymethylpenicillin
Penicillin allergy:clarithromycin or erythromycin
Penicillin allergy in pregnancy: erythromycin
</t>
  </si>
  <si>
    <t xml:space="preserve">Course length correct
Phenoxymethylpenicillin 5-10d
Clarithromycin and erythromycin 5d
</t>
  </si>
  <si>
    <r>
      <rPr>
        <b/>
        <sz val="14"/>
        <color rgb="FF000000"/>
        <rFont val="Arial"/>
        <family val="2"/>
      </rPr>
      <t>Patients in audit consulting with Acute Sore Throat</t>
    </r>
    <r>
      <rPr>
        <b/>
        <sz val="10"/>
        <color rgb="FF000000"/>
        <rFont val="Arial"/>
        <family val="2"/>
      </rPr>
      <t xml:space="preserve">
</t>
    </r>
    <r>
      <rPr>
        <sz val="10"/>
        <color rgb="FF000000"/>
        <rFont val="Arial"/>
        <family val="2"/>
      </rPr>
      <t>yes=1, no=0</t>
    </r>
  </si>
  <si>
    <t>FP= 0-1 or C=2 : No antibiotic given</t>
  </si>
  <si>
    <t>FP4=5 or C=3-4 : Immediate antibiotic given with advice on compliance</t>
  </si>
  <si>
    <t>FP 2-3 : Delayed antibiotic given with advice about how to access</t>
  </si>
  <si>
    <t xml:space="preserve">Dose/frequency correct 
Phenoxymethylpenicillin 500mg QDS OR 1g BD 
Clarithromycin 250-500mg BD 
Erythromycin 250-500mg QDS; 500mg – 1g BD in pregnancy
</t>
  </si>
  <si>
    <t>Prescribing in ACUTE SORE THROAT for adults 18 and over</t>
  </si>
  <si>
    <t>Compliance with PHE Guidance for Management of 
ACUTE SORE THROAT</t>
  </si>
  <si>
    <t>% of Total with acute sore throat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</si>
</sst>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6"/>
      <color theme="3"/>
      <name val="Arial"/>
      <family val="2"/>
    </font>
    <font>
      <sz val="11"/>
      <color theme="1"/>
      <name val="Arial"/>
      <family val="2"/>
    </font>
    <font>
      <b/>
      <sz val="11"/>
      <color theme="1"/>
      <name val="Arial"/>
      <family val="2"/>
    </font>
    <font>
      <sz val="11"/>
      <color rgb="FF000000"/>
      <name val="Arial"/>
      <family val="2"/>
    </font>
    <font>
      <b/>
      <sz val="10"/>
      <color rgb="FF000000"/>
      <name val="Arial"/>
      <family val="2"/>
    </font>
    <font>
      <b/>
      <sz val="14"/>
      <color rgb="FF000000"/>
      <name val="Arial"/>
      <family val="2"/>
    </font>
    <font>
      <sz val="10"/>
      <color rgb="FF000000"/>
      <name val="Arial"/>
      <family val="2"/>
    </font>
    <font>
      <b/>
      <sz val="11"/>
      <color rgb="FF000000"/>
      <name val="Arial"/>
      <family val="2"/>
    </font>
    <font>
      <i/>
      <sz val="10"/>
      <color rgb="FF000000"/>
      <name val="Arial"/>
      <family val="2"/>
    </font>
    <font>
      <i/>
      <sz val="11"/>
      <color rgb="FF000000"/>
      <name val="Arial"/>
      <family val="2"/>
    </font>
    <font>
      <b/>
      <sz val="9"/>
      <color indexed="81"/>
      <name val="Tahoma"/>
      <family val="2"/>
    </font>
    <font>
      <sz val="9"/>
      <color indexed="81"/>
      <name val="Tahoma"/>
      <family val="2"/>
    </font>
    <font>
      <sz val="11"/>
      <color theme="9" tint="0.79998168889431442"/>
      <name val="Arial"/>
      <family val="2"/>
    </font>
  </fonts>
  <fills count="11">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rgb="FFD9E2F3"/>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79998168889431442"/>
        <bgColor indexed="64"/>
      </patternFill>
    </fill>
  </fills>
  <borders count="2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82">
    <xf numFmtId="0" fontId="0" fillId="0" borderId="0" xfId="0"/>
    <xf numFmtId="0" fontId="3" fillId="0" borderId="0" xfId="0" applyFont="1"/>
    <xf numFmtId="0" fontId="4" fillId="0" borderId="0" xfId="0" applyFont="1" applyAlignment="1">
      <alignment horizontal="left"/>
    </xf>
    <xf numFmtId="0" fontId="3" fillId="0" borderId="0" xfId="0" applyFont="1" applyAlignment="1">
      <alignment wrapText="1"/>
    </xf>
    <xf numFmtId="0" fontId="9" fillId="4" borderId="6" xfId="0" applyFont="1" applyFill="1" applyBorder="1" applyAlignment="1">
      <alignment horizontal="center" vertical="center"/>
    </xf>
    <xf numFmtId="0" fontId="5" fillId="4" borderId="6" xfId="0" applyFont="1" applyFill="1" applyBorder="1" applyAlignment="1">
      <alignment vertical="center"/>
    </xf>
    <xf numFmtId="0" fontId="5" fillId="4" borderId="7" xfId="0" applyFont="1" applyFill="1" applyBorder="1" applyAlignment="1">
      <alignment vertical="center"/>
    </xf>
    <xf numFmtId="0" fontId="9" fillId="4" borderId="5"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0"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4" xfId="0" applyFont="1" applyFill="1" applyBorder="1" applyAlignment="1">
      <alignment horizontal="left" vertical="top" wrapText="1"/>
    </xf>
    <xf numFmtId="0" fontId="5" fillId="5" borderId="5" xfId="0" applyFont="1" applyFill="1" applyBorder="1" applyAlignment="1" applyProtection="1">
      <alignment horizontal="center" vertical="center"/>
      <protection locked="0"/>
    </xf>
    <xf numFmtId="0" fontId="9" fillId="4" borderId="12" xfId="0" applyFont="1" applyFill="1" applyBorder="1" applyAlignment="1">
      <alignment horizontal="left" vertical="top" wrapText="1"/>
    </xf>
    <xf numFmtId="0" fontId="5" fillId="5" borderId="14" xfId="0" applyFont="1" applyFill="1" applyBorder="1" applyAlignment="1" applyProtection="1">
      <alignment horizontal="center" vertical="center"/>
      <protection locked="0"/>
    </xf>
    <xf numFmtId="0" fontId="9" fillId="6" borderId="4" xfId="0" applyFont="1" applyFill="1" applyBorder="1" applyAlignment="1">
      <alignment horizontal="left" vertical="top" wrapText="1"/>
    </xf>
    <xf numFmtId="0" fontId="5" fillId="6" borderId="8" xfId="0" applyFont="1" applyFill="1" applyBorder="1" applyAlignment="1">
      <alignment horizontal="left" vertical="top" wrapText="1"/>
    </xf>
    <xf numFmtId="0" fontId="5" fillId="6" borderId="5" xfId="0" applyFont="1" applyFill="1" applyBorder="1" applyAlignment="1">
      <alignment horizontal="center" vertical="center"/>
    </xf>
    <xf numFmtId="0" fontId="5" fillId="6" borderId="10" xfId="0" applyFont="1" applyFill="1" applyBorder="1" applyAlignment="1">
      <alignment horizontal="center" vertical="center"/>
    </xf>
    <xf numFmtId="9" fontId="5" fillId="6" borderId="10" xfId="1" applyFont="1" applyFill="1" applyBorder="1" applyAlignment="1">
      <alignment horizontal="center" vertical="center"/>
    </xf>
    <xf numFmtId="0" fontId="5" fillId="6" borderId="8" xfId="0" applyFont="1" applyFill="1" applyBorder="1" applyAlignment="1">
      <alignment horizontal="center" vertical="center"/>
    </xf>
    <xf numFmtId="0" fontId="3" fillId="6" borderId="0" xfId="0" applyFont="1" applyFill="1"/>
    <xf numFmtId="0" fontId="9" fillId="6" borderId="12" xfId="0" applyFont="1" applyFill="1" applyBorder="1" applyAlignment="1">
      <alignment horizontal="left" vertical="top" wrapText="1"/>
    </xf>
    <xf numFmtId="0" fontId="5" fillId="6" borderId="13" xfId="0" applyFont="1" applyFill="1" applyBorder="1" applyAlignment="1">
      <alignment horizontal="left" vertical="top" wrapText="1"/>
    </xf>
    <xf numFmtId="0" fontId="5" fillId="6" borderId="15" xfId="0" applyFont="1" applyFill="1" applyBorder="1" applyAlignment="1">
      <alignment horizontal="center" vertical="center"/>
    </xf>
    <xf numFmtId="9" fontId="5" fillId="6" borderId="15" xfId="1" applyFont="1" applyFill="1" applyBorder="1" applyAlignment="1">
      <alignment horizontal="center" vertical="center"/>
    </xf>
    <xf numFmtId="0" fontId="5" fillId="6" borderId="13" xfId="0" applyFont="1" applyFill="1" applyBorder="1" applyAlignment="1">
      <alignment horizontal="center" vertical="center"/>
    </xf>
    <xf numFmtId="0" fontId="5" fillId="0" borderId="21" xfId="0" applyFont="1" applyBorder="1" applyAlignment="1">
      <alignment horizontal="center" vertical="center"/>
    </xf>
    <xf numFmtId="9" fontId="5" fillId="0" borderId="21" xfId="1" applyFont="1" applyBorder="1" applyAlignment="1">
      <alignment horizontal="center" vertical="center"/>
    </xf>
    <xf numFmtId="0" fontId="5" fillId="0" borderId="22" xfId="0" applyFont="1" applyBorder="1" applyAlignment="1" applyProtection="1">
      <alignment horizontal="center" vertical="center"/>
      <protection locked="0"/>
    </xf>
    <xf numFmtId="0" fontId="5" fillId="8" borderId="10" xfId="0" applyFont="1" applyFill="1" applyBorder="1" applyAlignment="1">
      <alignment horizontal="center" vertical="center"/>
    </xf>
    <xf numFmtId="9" fontId="5" fillId="8" borderId="10" xfId="1" applyFont="1" applyFill="1" applyBorder="1" applyAlignment="1">
      <alignment horizontal="center" vertical="center"/>
    </xf>
    <xf numFmtId="0" fontId="5" fillId="8" borderId="15" xfId="0" applyFont="1" applyFill="1" applyBorder="1" applyAlignment="1">
      <alignment horizontal="center" vertical="center"/>
    </xf>
    <xf numFmtId="9" fontId="5" fillId="8" borderId="15" xfId="1" applyFont="1" applyFill="1" applyBorder="1" applyAlignment="1">
      <alignment horizontal="center" vertical="center"/>
    </xf>
    <xf numFmtId="0" fontId="5" fillId="8" borderId="8" xfId="0" applyFont="1" applyFill="1" applyBorder="1" applyAlignment="1">
      <alignment horizontal="left" vertical="top" wrapText="1"/>
    </xf>
    <xf numFmtId="0" fontId="5" fillId="8" borderId="13" xfId="0" applyFont="1" applyFill="1" applyBorder="1" applyAlignment="1">
      <alignment horizontal="left" vertical="top" wrapText="1"/>
    </xf>
    <xf numFmtId="0" fontId="8" fillId="8" borderId="8" xfId="0" applyFont="1" applyFill="1" applyBorder="1" applyAlignment="1">
      <alignment horizontal="left" vertical="top" wrapText="1"/>
    </xf>
    <xf numFmtId="0" fontId="5" fillId="7" borderId="8" xfId="0" applyFont="1" applyFill="1" applyBorder="1" applyAlignment="1" applyProtection="1">
      <alignment horizontal="center" vertical="center"/>
      <protection locked="0"/>
    </xf>
    <xf numFmtId="14" fontId="3" fillId="0" borderId="10" xfId="0" applyNumberFormat="1" applyFont="1" applyBorder="1" applyProtection="1">
      <protection locked="0"/>
    </xf>
    <xf numFmtId="0" fontId="4" fillId="0" borderId="10" xfId="0" applyFont="1" applyBorder="1" applyAlignment="1">
      <alignment horizontal="center"/>
    </xf>
    <xf numFmtId="0" fontId="3" fillId="0" borderId="0" xfId="0" applyFont="1" applyAlignment="1">
      <alignment vertical="center"/>
    </xf>
    <xf numFmtId="9" fontId="5" fillId="10" borderId="17" xfId="0" applyNumberFormat="1" applyFont="1" applyFill="1" applyBorder="1" applyAlignment="1" applyProtection="1">
      <alignment horizontal="center" vertical="center"/>
      <protection locked="0"/>
    </xf>
    <xf numFmtId="0" fontId="5" fillId="10" borderId="17" xfId="0" applyFont="1" applyFill="1" applyBorder="1" applyAlignment="1">
      <alignment horizontal="center" vertical="center"/>
    </xf>
    <xf numFmtId="9" fontId="5" fillId="9" borderId="17" xfId="1" applyFont="1" applyFill="1" applyBorder="1" applyAlignment="1">
      <alignment horizontal="center" vertical="center"/>
    </xf>
    <xf numFmtId="0" fontId="14" fillId="10" borderId="4" xfId="0" applyFont="1" applyFill="1" applyBorder="1" applyAlignment="1" applyProtection="1">
      <alignment horizontal="center" vertical="center"/>
      <protection locked="0"/>
    </xf>
    <xf numFmtId="0" fontId="14" fillId="10" borderId="11" xfId="0" applyFont="1" applyFill="1" applyBorder="1" applyAlignment="1" applyProtection="1">
      <alignment horizontal="center" vertical="center"/>
      <protection locked="0"/>
    </xf>
    <xf numFmtId="0" fontId="14" fillId="10" borderId="8" xfId="0" applyFont="1" applyFill="1" applyBorder="1" applyAlignment="1">
      <alignment horizontal="center" vertical="center"/>
    </xf>
    <xf numFmtId="0" fontId="5" fillId="6" borderId="14" xfId="0" applyFont="1" applyFill="1" applyBorder="1" applyAlignment="1">
      <alignment horizontal="center" vertical="center"/>
    </xf>
    <xf numFmtId="0" fontId="5" fillId="10" borderId="4" xfId="0" applyFont="1" applyFill="1" applyBorder="1" applyAlignment="1">
      <alignment horizontal="center" vertical="center"/>
    </xf>
    <xf numFmtId="0" fontId="5" fillId="10" borderId="11" xfId="0" applyFont="1" applyFill="1" applyBorder="1" applyAlignment="1">
      <alignment horizontal="center" vertical="center"/>
    </xf>
    <xf numFmtId="0" fontId="5" fillId="10" borderId="8" xfId="0" applyFont="1" applyFill="1" applyBorder="1" applyAlignment="1">
      <alignment horizontal="center" vertical="center"/>
    </xf>
    <xf numFmtId="0" fontId="5" fillId="5" borderId="10" xfId="0" applyFont="1" applyFill="1" applyBorder="1" applyAlignment="1" applyProtection="1">
      <alignment horizontal="center" vertical="center"/>
      <protection locked="0"/>
    </xf>
    <xf numFmtId="0" fontId="2" fillId="9" borderId="0" xfId="0" applyFont="1" applyFill="1" applyAlignment="1">
      <alignment horizontal="center" vertical="center"/>
    </xf>
    <xf numFmtId="0" fontId="4" fillId="2" borderId="1" xfId="0" applyFont="1" applyFill="1" applyBorder="1" applyAlignment="1">
      <alignment horizontal="left" wrapText="1"/>
    </xf>
    <xf numFmtId="0" fontId="4" fillId="2" borderId="2" xfId="0" applyFont="1" applyFill="1" applyBorder="1" applyAlignment="1">
      <alignment horizontal="left" wrapText="1"/>
    </xf>
    <xf numFmtId="0" fontId="4" fillId="0" borderId="3" xfId="0" applyFont="1" applyBorder="1" applyAlignment="1">
      <alignment horizontal="center"/>
    </xf>
    <xf numFmtId="0" fontId="4" fillId="0" borderId="2" xfId="0" applyFont="1" applyBorder="1" applyAlignment="1">
      <alignment horizontal="center"/>
    </xf>
    <xf numFmtId="0" fontId="4" fillId="3" borderId="1" xfId="0" applyFont="1" applyFill="1" applyBorder="1" applyAlignment="1">
      <alignment horizontal="center"/>
    </xf>
    <xf numFmtId="0" fontId="4" fillId="3" borderId="3" xfId="0" applyFont="1" applyFill="1" applyBorder="1" applyAlignment="1">
      <alignment horizontal="center"/>
    </xf>
    <xf numFmtId="0" fontId="3" fillId="0" borderId="0" xfId="0" applyFont="1" applyAlignment="1">
      <alignment horizontal="center"/>
    </xf>
    <xf numFmtId="0" fontId="9" fillId="9" borderId="16" xfId="0" applyFont="1" applyFill="1" applyBorder="1" applyAlignment="1">
      <alignment horizontal="left" vertical="top" wrapText="1"/>
    </xf>
    <xf numFmtId="0" fontId="0" fillId="0" borderId="3" xfId="0" applyBorder="1" applyAlignment="1">
      <alignment horizontal="left" vertical="top"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7" fillId="4" borderId="6" xfId="0" applyFont="1" applyFill="1" applyBorder="1" applyAlignment="1">
      <alignment horizontal="center" vertical="center"/>
    </xf>
    <xf numFmtId="0" fontId="9" fillId="9" borderId="3" xfId="0" applyFont="1" applyFill="1" applyBorder="1" applyAlignment="1">
      <alignment horizontal="left" vertical="top" wrapText="1"/>
    </xf>
    <xf numFmtId="0" fontId="9" fillId="4" borderId="4" xfId="0" applyFont="1" applyFill="1" applyBorder="1" applyAlignment="1">
      <alignment horizontal="left" vertical="center" wrapText="1"/>
    </xf>
    <xf numFmtId="0" fontId="9" fillId="4" borderId="8" xfId="0" applyFont="1" applyFill="1" applyBorder="1" applyAlignment="1">
      <alignment horizontal="left" vertical="center" wrapText="1"/>
    </xf>
    <xf numFmtId="0" fontId="9" fillId="0" borderId="4" xfId="0" applyFont="1" applyBorder="1" applyAlignment="1">
      <alignment horizontal="left" wrapText="1"/>
    </xf>
    <xf numFmtId="0" fontId="9" fillId="0" borderId="11" xfId="0" applyFont="1" applyBorder="1" applyAlignment="1">
      <alignment horizontal="left" wrapText="1"/>
    </xf>
    <xf numFmtId="0" fontId="9" fillId="0" borderId="8" xfId="0" applyFont="1" applyBorder="1" applyAlignment="1">
      <alignment horizontal="left" wrapText="1"/>
    </xf>
    <xf numFmtId="0" fontId="9" fillId="0" borderId="18" xfId="0" applyFont="1" applyBorder="1" applyAlignment="1">
      <alignment horizontal="left" wrapText="1"/>
    </xf>
    <xf numFmtId="0" fontId="9" fillId="0" borderId="19" xfId="0" applyFont="1" applyBorder="1" applyAlignment="1">
      <alignment horizontal="left" wrapText="1"/>
    </xf>
    <xf numFmtId="0" fontId="9" fillId="0" borderId="23" xfId="0" applyFont="1" applyBorder="1" applyAlignment="1">
      <alignment horizontal="left" wrapText="1"/>
    </xf>
    <xf numFmtId="0" fontId="9" fillId="0" borderId="20" xfId="0" applyFont="1" applyBorder="1" applyAlignment="1">
      <alignment horizontal="left" wrapText="1"/>
    </xf>
    <xf numFmtId="0" fontId="9" fillId="0" borderId="22" xfId="0" applyFont="1" applyBorder="1" applyAlignment="1">
      <alignment horizontal="left" wrapText="1"/>
    </xf>
    <xf numFmtId="9" fontId="5" fillId="7" borderId="15" xfId="0" applyNumberFormat="1" applyFont="1" applyFill="1" applyBorder="1" applyAlignment="1" applyProtection="1">
      <alignment horizontal="center" vertical="center"/>
      <protection locked="0"/>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1" xfId="0" applyBorder="1" applyAlignment="1">
      <alignment horizontal="center" vertical="center"/>
    </xf>
    <xf numFmtId="0" fontId="9" fillId="5" borderId="10" xfId="0" applyFont="1" applyFill="1" applyBorder="1" applyAlignment="1" applyProtection="1">
      <alignment horizontal="center" vertical="center" wrapText="1"/>
      <protection locked="0"/>
    </xf>
  </cellXfs>
  <cellStyles count="2">
    <cellStyle name="Normal" xfId="0" builtinId="0"/>
    <cellStyle name="Percent" xfId="1" builtinId="5"/>
  </cellStyles>
  <dxfs count="1">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ropbox\ALL%20DATA\Audits\2018%20Acute%20Otitis%20Med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put data"/>
      <sheetName val="drop down list"/>
      <sheetName val="Audit Summay"/>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1"/>
  <sheetViews>
    <sheetView tabSelected="1" workbookViewId="0">
      <selection activeCell="C11" sqref="C11:AF11"/>
    </sheetView>
  </sheetViews>
  <sheetFormatPr defaultRowHeight="14.5" x14ac:dyDescent="0.35"/>
  <cols>
    <col min="1" max="1" width="4.1796875" customWidth="1"/>
    <col min="2" max="2" width="32.26953125" customWidth="1"/>
    <col min="3" max="3" width="4.7265625" customWidth="1"/>
    <col min="4" max="4" width="4" customWidth="1"/>
    <col min="5" max="5" width="3.81640625" customWidth="1"/>
    <col min="6" max="8" width="3.54296875" customWidth="1"/>
    <col min="9" max="9" width="3.81640625" customWidth="1"/>
    <col min="10" max="11" width="4" customWidth="1"/>
    <col min="12" max="12" width="4.1796875" customWidth="1"/>
    <col min="13" max="13" width="4.453125" customWidth="1"/>
    <col min="14" max="14" width="4.81640625" customWidth="1"/>
    <col min="15" max="16" width="4.1796875" customWidth="1"/>
    <col min="17" max="17" width="3.81640625" customWidth="1"/>
    <col min="18" max="18" width="3.7265625" customWidth="1"/>
    <col min="19" max="19" width="3.81640625" customWidth="1"/>
    <col min="20" max="20" width="3.26953125" customWidth="1"/>
    <col min="21" max="21" width="4.1796875" customWidth="1"/>
    <col min="22" max="22" width="3.7265625" customWidth="1"/>
    <col min="23" max="23" width="4.1796875" customWidth="1"/>
    <col min="24" max="24" width="3.81640625" customWidth="1"/>
    <col min="25" max="27" width="4.1796875" customWidth="1"/>
    <col min="28" max="28" width="4.453125" customWidth="1"/>
    <col min="29" max="29" width="4.26953125" customWidth="1"/>
    <col min="30" max="30" width="4" customWidth="1"/>
    <col min="31" max="32" width="4.1796875" customWidth="1"/>
    <col min="33" max="33" width="10.7265625" customWidth="1"/>
    <col min="34" max="34" width="11.26953125" customWidth="1"/>
    <col min="35" max="35" width="11.1796875" customWidth="1"/>
  </cols>
  <sheetData>
    <row r="1" spans="1:35" s="1" customFormat="1" ht="14.25" customHeight="1" x14ac:dyDescent="0.3">
      <c r="A1" s="52" t="s">
        <v>40</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row>
    <row r="2" spans="1:35" s="1" customFormat="1" ht="13.5" customHeight="1" x14ac:dyDescent="0.3">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row>
    <row r="3" spans="1:35" s="1" customFormat="1" ht="5.25" hidden="1" customHeight="1" x14ac:dyDescent="0.3">
      <c r="A3" s="52" t="s">
        <v>26</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row>
    <row r="4" spans="1:35" s="40" customFormat="1" ht="33.75" customHeight="1" thickBot="1" x14ac:dyDescent="0.4">
      <c r="A4" s="5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row>
    <row r="5" spans="1:35" s="1" customFormat="1" ht="15.75" customHeight="1" thickBot="1" x14ac:dyDescent="0.35">
      <c r="A5" s="53" t="s">
        <v>0</v>
      </c>
      <c r="B5" s="54"/>
      <c r="C5" s="55">
        <v>30</v>
      </c>
      <c r="D5" s="56"/>
      <c r="AB5" s="57" t="s">
        <v>1</v>
      </c>
      <c r="AC5" s="58"/>
      <c r="AD5" s="58"/>
      <c r="AE5" s="58"/>
      <c r="AF5" s="58"/>
      <c r="AG5" s="38"/>
      <c r="AH5" s="39" t="s">
        <v>2</v>
      </c>
      <c r="AI5" s="38"/>
    </row>
    <row r="6" spans="1:35" s="1" customFormat="1" ht="14" x14ac:dyDescent="0.3">
      <c r="A6" s="2"/>
      <c r="B6" s="3"/>
      <c r="C6" s="59"/>
      <c r="D6" s="59"/>
    </row>
    <row r="7" spans="1:35" s="1" customFormat="1" ht="14" x14ac:dyDescent="0.3">
      <c r="A7" s="2"/>
      <c r="B7" s="3"/>
    </row>
    <row r="8" spans="1:35" s="1" customFormat="1" ht="33.75" customHeight="1" x14ac:dyDescent="0.3">
      <c r="A8" s="62"/>
      <c r="B8" s="63"/>
      <c r="C8" s="64" t="s">
        <v>35</v>
      </c>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4"/>
      <c r="AH8" s="5"/>
      <c r="AI8" s="6"/>
    </row>
    <row r="9" spans="1:35" s="1" customFormat="1" ht="79.5" customHeight="1" x14ac:dyDescent="0.3">
      <c r="A9" s="67" t="s">
        <v>41</v>
      </c>
      <c r="B9" s="68"/>
      <c r="C9" s="7">
        <v>1</v>
      </c>
      <c r="D9" s="4">
        <v>2</v>
      </c>
      <c r="E9" s="4">
        <v>3</v>
      </c>
      <c r="F9" s="4">
        <v>4</v>
      </c>
      <c r="G9" s="4">
        <v>5</v>
      </c>
      <c r="H9" s="4">
        <v>6</v>
      </c>
      <c r="I9" s="4">
        <v>7</v>
      </c>
      <c r="J9" s="4">
        <v>8</v>
      </c>
      <c r="K9" s="4">
        <v>9</v>
      </c>
      <c r="L9" s="4">
        <v>10</v>
      </c>
      <c r="M9" s="4">
        <v>11</v>
      </c>
      <c r="N9" s="4">
        <v>12</v>
      </c>
      <c r="O9" s="4">
        <v>13</v>
      </c>
      <c r="P9" s="4">
        <v>14</v>
      </c>
      <c r="Q9" s="4">
        <v>15</v>
      </c>
      <c r="R9" s="4">
        <v>16</v>
      </c>
      <c r="S9" s="4">
        <v>17</v>
      </c>
      <c r="T9" s="4">
        <v>18</v>
      </c>
      <c r="U9" s="4">
        <v>19</v>
      </c>
      <c r="V9" s="4">
        <v>20</v>
      </c>
      <c r="W9" s="4">
        <v>21</v>
      </c>
      <c r="X9" s="4">
        <v>22</v>
      </c>
      <c r="Y9" s="4">
        <v>23</v>
      </c>
      <c r="Z9" s="4">
        <v>24</v>
      </c>
      <c r="AA9" s="4">
        <v>25</v>
      </c>
      <c r="AB9" s="4">
        <v>26</v>
      </c>
      <c r="AC9" s="4">
        <v>27</v>
      </c>
      <c r="AD9" s="4">
        <v>28</v>
      </c>
      <c r="AE9" s="4">
        <v>29</v>
      </c>
      <c r="AF9" s="8">
        <v>30</v>
      </c>
      <c r="AG9" s="9" t="s">
        <v>3</v>
      </c>
      <c r="AH9" s="9" t="s">
        <v>42</v>
      </c>
      <c r="AI9" s="10" t="s">
        <v>20</v>
      </c>
    </row>
    <row r="10" spans="1:35" s="1" customFormat="1" ht="27" customHeight="1" x14ac:dyDescent="0.3">
      <c r="A10" s="69" t="s">
        <v>29</v>
      </c>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1"/>
    </row>
    <row r="11" spans="1:35" s="1" customFormat="1" ht="36" customHeight="1" thickBot="1" x14ac:dyDescent="0.35">
      <c r="A11" s="11" t="s">
        <v>4</v>
      </c>
      <c r="B11" s="34" t="s">
        <v>30</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30">
        <f>SUM(C11:AF11)</f>
        <v>0</v>
      </c>
      <c r="AH11" s="31">
        <f>(AG11/C5)</f>
        <v>0</v>
      </c>
      <c r="AI11" s="37" t="s">
        <v>5</v>
      </c>
    </row>
    <row r="12" spans="1:35" s="1" customFormat="1" ht="35.25" customHeight="1" thickBot="1" x14ac:dyDescent="0.35">
      <c r="A12" s="60" t="s">
        <v>32</v>
      </c>
      <c r="B12" s="61"/>
      <c r="C12" s="44"/>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6"/>
      <c r="AH12" s="43">
        <f>AH11</f>
        <v>0</v>
      </c>
      <c r="AI12" s="41"/>
    </row>
    <row r="13" spans="1:35" s="1" customFormat="1" ht="27" customHeight="1" x14ac:dyDescent="0.3">
      <c r="A13" s="69" t="s">
        <v>23</v>
      </c>
      <c r="B13" s="70"/>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1"/>
    </row>
    <row r="14" spans="1:35" s="1" customFormat="1" ht="43.5" customHeight="1" x14ac:dyDescent="0.3">
      <c r="A14" s="11" t="s">
        <v>6</v>
      </c>
      <c r="B14" s="34" t="s">
        <v>36</v>
      </c>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30">
        <f>SUM(C14:AF14)</f>
        <v>0</v>
      </c>
      <c r="AH14" s="31">
        <f>(AG14/C5)</f>
        <v>0</v>
      </c>
      <c r="AI14" s="77">
        <v>1</v>
      </c>
    </row>
    <row r="15" spans="1:35" s="1" customFormat="1" ht="47.25" customHeight="1" x14ac:dyDescent="0.3">
      <c r="A15" s="13" t="s">
        <v>7</v>
      </c>
      <c r="B15" s="34" t="s">
        <v>38</v>
      </c>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30">
        <f t="shared" ref="AG15:AG30" si="0">SUM(C15:AF15)</f>
        <v>0</v>
      </c>
      <c r="AH15" s="31">
        <f>(AG15/C5)</f>
        <v>0</v>
      </c>
      <c r="AI15" s="78"/>
    </row>
    <row r="16" spans="1:35" s="1" customFormat="1" ht="45" customHeight="1" thickBot="1" x14ac:dyDescent="0.35">
      <c r="A16" s="13" t="s">
        <v>8</v>
      </c>
      <c r="B16" s="35" t="s">
        <v>37</v>
      </c>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32">
        <f>SUM(C16:AF16)</f>
        <v>0</v>
      </c>
      <c r="AH16" s="33">
        <f>(AG16/C5)</f>
        <v>0</v>
      </c>
      <c r="AI16" s="79"/>
    </row>
    <row r="17" spans="1:35" s="1" customFormat="1" ht="35.25" customHeight="1" thickBot="1" x14ac:dyDescent="0.35">
      <c r="A17" s="60" t="s">
        <v>9</v>
      </c>
      <c r="B17" s="61"/>
      <c r="C17" s="44"/>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6"/>
      <c r="AH17" s="43">
        <f>SUM(AH14:AH16)</f>
        <v>0</v>
      </c>
      <c r="AI17" s="41"/>
    </row>
    <row r="18" spans="1:35" s="1" customFormat="1" ht="27" customHeight="1" x14ac:dyDescent="0.3">
      <c r="A18" s="72" t="s">
        <v>24</v>
      </c>
      <c r="B18" s="73"/>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3"/>
      <c r="AI18" s="75"/>
    </row>
    <row r="19" spans="1:35" s="1" customFormat="1" ht="43.5" customHeight="1" x14ac:dyDescent="0.3">
      <c r="A19" s="11" t="s">
        <v>10</v>
      </c>
      <c r="B19" s="34" t="s">
        <v>31</v>
      </c>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30">
        <f t="shared" si="0"/>
        <v>0</v>
      </c>
      <c r="AH19" s="31">
        <f>(AG19/C5)</f>
        <v>0</v>
      </c>
      <c r="AI19" s="77">
        <v>1</v>
      </c>
    </row>
    <row r="20" spans="1:35" s="1" customFormat="1" ht="44.5" customHeight="1" x14ac:dyDescent="0.3">
      <c r="A20" s="11" t="s">
        <v>11</v>
      </c>
      <c r="B20" s="34" t="s">
        <v>21</v>
      </c>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30">
        <f t="shared" si="0"/>
        <v>0</v>
      </c>
      <c r="AH20" s="31">
        <f>(AG20/C5)</f>
        <v>0</v>
      </c>
      <c r="AI20" s="78"/>
    </row>
    <row r="21" spans="1:35" s="1" customFormat="1" ht="46" customHeight="1" x14ac:dyDescent="0.3">
      <c r="A21" s="11" t="s">
        <v>12</v>
      </c>
      <c r="B21" s="34" t="s">
        <v>25</v>
      </c>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30">
        <f t="shared" si="0"/>
        <v>0</v>
      </c>
      <c r="AH21" s="31">
        <f>(AG21/C5)</f>
        <v>0</v>
      </c>
      <c r="AI21" s="78"/>
    </row>
    <row r="22" spans="1:35" s="1" customFormat="1" ht="34" customHeight="1" thickBot="1" x14ac:dyDescent="0.35">
      <c r="A22" s="11" t="s">
        <v>13</v>
      </c>
      <c r="B22" s="34" t="s">
        <v>14</v>
      </c>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30">
        <f t="shared" si="0"/>
        <v>0</v>
      </c>
      <c r="AH22" s="31">
        <f>(AG22/C5)</f>
        <v>0</v>
      </c>
      <c r="AI22" s="80"/>
    </row>
    <row r="23" spans="1:35" s="21" customFormat="1" ht="30.75" hidden="1" customHeight="1" x14ac:dyDescent="0.3">
      <c r="A23" s="15"/>
      <c r="B23" s="16" t="s">
        <v>15</v>
      </c>
      <c r="C23" s="17">
        <f>SUM(C19:C22)</f>
        <v>0</v>
      </c>
      <c r="D23" s="17">
        <f t="shared" ref="D23:AF23" si="1">SUM(D19:D22)</f>
        <v>0</v>
      </c>
      <c r="E23" s="17">
        <f t="shared" si="1"/>
        <v>0</v>
      </c>
      <c r="F23" s="17">
        <f t="shared" si="1"/>
        <v>0</v>
      </c>
      <c r="G23" s="17">
        <f t="shared" si="1"/>
        <v>0</v>
      </c>
      <c r="H23" s="17">
        <f t="shared" si="1"/>
        <v>0</v>
      </c>
      <c r="I23" s="17">
        <f t="shared" si="1"/>
        <v>0</v>
      </c>
      <c r="J23" s="17">
        <f t="shared" si="1"/>
        <v>0</v>
      </c>
      <c r="K23" s="17">
        <f t="shared" si="1"/>
        <v>0</v>
      </c>
      <c r="L23" s="17">
        <f t="shared" si="1"/>
        <v>0</v>
      </c>
      <c r="M23" s="17">
        <f t="shared" si="1"/>
        <v>0</v>
      </c>
      <c r="N23" s="17">
        <f t="shared" si="1"/>
        <v>0</v>
      </c>
      <c r="O23" s="17">
        <f t="shared" si="1"/>
        <v>0</v>
      </c>
      <c r="P23" s="17">
        <f t="shared" si="1"/>
        <v>0</v>
      </c>
      <c r="Q23" s="17">
        <f t="shared" si="1"/>
        <v>0</v>
      </c>
      <c r="R23" s="17">
        <f t="shared" si="1"/>
        <v>0</v>
      </c>
      <c r="S23" s="17">
        <f t="shared" si="1"/>
        <v>0</v>
      </c>
      <c r="T23" s="17">
        <f t="shared" si="1"/>
        <v>0</v>
      </c>
      <c r="U23" s="17">
        <f t="shared" si="1"/>
        <v>0</v>
      </c>
      <c r="V23" s="17">
        <f t="shared" si="1"/>
        <v>0</v>
      </c>
      <c r="W23" s="17">
        <f t="shared" si="1"/>
        <v>0</v>
      </c>
      <c r="X23" s="17">
        <f t="shared" si="1"/>
        <v>0</v>
      </c>
      <c r="Y23" s="17">
        <f t="shared" si="1"/>
        <v>0</v>
      </c>
      <c r="Z23" s="17">
        <f t="shared" si="1"/>
        <v>0</v>
      </c>
      <c r="AA23" s="17">
        <f t="shared" si="1"/>
        <v>0</v>
      </c>
      <c r="AB23" s="17">
        <f t="shared" si="1"/>
        <v>0</v>
      </c>
      <c r="AC23" s="17">
        <f t="shared" si="1"/>
        <v>0</v>
      </c>
      <c r="AD23" s="17">
        <f t="shared" si="1"/>
        <v>0</v>
      </c>
      <c r="AE23" s="17">
        <f t="shared" si="1"/>
        <v>0</v>
      </c>
      <c r="AF23" s="17">
        <f t="shared" si="1"/>
        <v>0</v>
      </c>
      <c r="AG23" s="18"/>
      <c r="AH23" s="19"/>
      <c r="AI23" s="20"/>
    </row>
    <row r="24" spans="1:35" s="1" customFormat="1" ht="28.5" hidden="1" thickBot="1" x14ac:dyDescent="0.35">
      <c r="A24" s="15"/>
      <c r="B24" s="16" t="s">
        <v>16</v>
      </c>
      <c r="C24" s="17">
        <f t="shared" ref="C24:AF24" si="2">IF(C23&gt;3,1,0)</f>
        <v>0</v>
      </c>
      <c r="D24" s="17">
        <f t="shared" si="2"/>
        <v>0</v>
      </c>
      <c r="E24" s="17">
        <f t="shared" si="2"/>
        <v>0</v>
      </c>
      <c r="F24" s="17">
        <f t="shared" si="2"/>
        <v>0</v>
      </c>
      <c r="G24" s="17">
        <f t="shared" si="2"/>
        <v>0</v>
      </c>
      <c r="H24" s="17">
        <f t="shared" si="2"/>
        <v>0</v>
      </c>
      <c r="I24" s="17">
        <f t="shared" si="2"/>
        <v>0</v>
      </c>
      <c r="J24" s="17">
        <f t="shared" si="2"/>
        <v>0</v>
      </c>
      <c r="K24" s="17">
        <f t="shared" si="2"/>
        <v>0</v>
      </c>
      <c r="L24" s="17">
        <f t="shared" si="2"/>
        <v>0</v>
      </c>
      <c r="M24" s="17">
        <f t="shared" si="2"/>
        <v>0</v>
      </c>
      <c r="N24" s="17">
        <f t="shared" si="2"/>
        <v>0</v>
      </c>
      <c r="O24" s="17">
        <f t="shared" si="2"/>
        <v>0</v>
      </c>
      <c r="P24" s="17">
        <f t="shared" si="2"/>
        <v>0</v>
      </c>
      <c r="Q24" s="17">
        <f t="shared" si="2"/>
        <v>0</v>
      </c>
      <c r="R24" s="17">
        <f t="shared" si="2"/>
        <v>0</v>
      </c>
      <c r="S24" s="17">
        <f t="shared" si="2"/>
        <v>0</v>
      </c>
      <c r="T24" s="17">
        <f t="shared" si="2"/>
        <v>0</v>
      </c>
      <c r="U24" s="17">
        <f t="shared" si="2"/>
        <v>0</v>
      </c>
      <c r="V24" s="17">
        <f t="shared" si="2"/>
        <v>0</v>
      </c>
      <c r="W24" s="17">
        <f t="shared" si="2"/>
        <v>0</v>
      </c>
      <c r="X24" s="17">
        <f t="shared" si="2"/>
        <v>0</v>
      </c>
      <c r="Y24" s="17">
        <f t="shared" si="2"/>
        <v>0</v>
      </c>
      <c r="Z24" s="17">
        <f t="shared" si="2"/>
        <v>0</v>
      </c>
      <c r="AA24" s="17">
        <f t="shared" si="2"/>
        <v>0</v>
      </c>
      <c r="AB24" s="17">
        <f t="shared" si="2"/>
        <v>0</v>
      </c>
      <c r="AC24" s="17">
        <f t="shared" si="2"/>
        <v>0</v>
      </c>
      <c r="AD24" s="17">
        <f t="shared" si="2"/>
        <v>0</v>
      </c>
      <c r="AE24" s="17">
        <f t="shared" si="2"/>
        <v>0</v>
      </c>
      <c r="AF24" s="17">
        <f t="shared" si="2"/>
        <v>0</v>
      </c>
      <c r="AG24" s="18">
        <f>SUM(C24:AF24)</f>
        <v>0</v>
      </c>
      <c r="AH24" s="19" t="e">
        <f>(AG24/C6)</f>
        <v>#DIV/0!</v>
      </c>
      <c r="AI24" s="20"/>
    </row>
    <row r="25" spans="1:35" s="1" customFormat="1" hidden="1" thickBot="1" x14ac:dyDescent="0.35">
      <c r="A25" s="22"/>
      <c r="B25" s="23" t="s">
        <v>17</v>
      </c>
      <c r="C25" s="47">
        <f t="shared" ref="C25:AF25" si="3">SUM(C24:C24)</f>
        <v>0</v>
      </c>
      <c r="D25" s="47">
        <f t="shared" si="3"/>
        <v>0</v>
      </c>
      <c r="E25" s="47">
        <f t="shared" si="3"/>
        <v>0</v>
      </c>
      <c r="F25" s="47">
        <f t="shared" si="3"/>
        <v>0</v>
      </c>
      <c r="G25" s="47">
        <f t="shared" si="3"/>
        <v>0</v>
      </c>
      <c r="H25" s="47">
        <f t="shared" si="3"/>
        <v>0</v>
      </c>
      <c r="I25" s="47">
        <f t="shared" si="3"/>
        <v>0</v>
      </c>
      <c r="J25" s="47">
        <f t="shared" si="3"/>
        <v>0</v>
      </c>
      <c r="K25" s="47">
        <f t="shared" si="3"/>
        <v>0</v>
      </c>
      <c r="L25" s="47">
        <f t="shared" si="3"/>
        <v>0</v>
      </c>
      <c r="M25" s="47">
        <f t="shared" si="3"/>
        <v>0</v>
      </c>
      <c r="N25" s="47">
        <f t="shared" si="3"/>
        <v>0</v>
      </c>
      <c r="O25" s="47">
        <f t="shared" si="3"/>
        <v>0</v>
      </c>
      <c r="P25" s="47">
        <f t="shared" si="3"/>
        <v>0</v>
      </c>
      <c r="Q25" s="47">
        <f t="shared" si="3"/>
        <v>0</v>
      </c>
      <c r="R25" s="47">
        <f t="shared" si="3"/>
        <v>0</v>
      </c>
      <c r="S25" s="47">
        <f t="shared" si="3"/>
        <v>0</v>
      </c>
      <c r="T25" s="47">
        <f t="shared" si="3"/>
        <v>0</v>
      </c>
      <c r="U25" s="47">
        <f t="shared" si="3"/>
        <v>0</v>
      </c>
      <c r="V25" s="47">
        <f t="shared" si="3"/>
        <v>0</v>
      </c>
      <c r="W25" s="47">
        <f t="shared" si="3"/>
        <v>0</v>
      </c>
      <c r="X25" s="47">
        <f t="shared" si="3"/>
        <v>0</v>
      </c>
      <c r="Y25" s="47">
        <f t="shared" si="3"/>
        <v>0</v>
      </c>
      <c r="Z25" s="47">
        <f t="shared" si="3"/>
        <v>0</v>
      </c>
      <c r="AA25" s="47">
        <f t="shared" si="3"/>
        <v>0</v>
      </c>
      <c r="AB25" s="47">
        <f t="shared" si="3"/>
        <v>0</v>
      </c>
      <c r="AC25" s="47">
        <f t="shared" si="3"/>
        <v>0</v>
      </c>
      <c r="AD25" s="47">
        <f t="shared" si="3"/>
        <v>0</v>
      </c>
      <c r="AE25" s="47">
        <f t="shared" si="3"/>
        <v>0</v>
      </c>
      <c r="AF25" s="47">
        <f t="shared" si="3"/>
        <v>0</v>
      </c>
      <c r="AG25" s="24">
        <f t="shared" ref="AG25" si="4">SUM(C25:AF25)</f>
        <v>0</v>
      </c>
      <c r="AH25" s="25" t="e">
        <f>(AG25/C7)</f>
        <v>#DIV/0!</v>
      </c>
      <c r="AI25" s="26"/>
    </row>
    <row r="26" spans="1:35" s="1" customFormat="1" ht="30.75" customHeight="1" thickBot="1" x14ac:dyDescent="0.35">
      <c r="A26" s="60" t="s">
        <v>18</v>
      </c>
      <c r="B26" s="66"/>
      <c r="C26" s="48"/>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50"/>
      <c r="AH26" s="43">
        <f>SUM(AH19:AH22)/4</f>
        <v>0</v>
      </c>
      <c r="AI26" s="42"/>
    </row>
    <row r="27" spans="1:35" s="1" customFormat="1" ht="26.25" customHeight="1" x14ac:dyDescent="0.3">
      <c r="A27" s="72" t="s">
        <v>28</v>
      </c>
      <c r="B27" s="73"/>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6"/>
      <c r="AG27" s="27"/>
      <c r="AH27" s="28"/>
      <c r="AI27" s="29"/>
    </row>
    <row r="28" spans="1:35" s="1" customFormat="1" ht="88.5" customHeight="1" x14ac:dyDescent="0.3">
      <c r="A28" s="11" t="s">
        <v>13</v>
      </c>
      <c r="B28" s="34" t="s">
        <v>33</v>
      </c>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30">
        <f t="shared" si="0"/>
        <v>0</v>
      </c>
      <c r="AH28" s="31" t="e">
        <f>AG28/SUM(AG15:AG16)</f>
        <v>#DIV/0!</v>
      </c>
      <c r="AI28" s="77">
        <v>1</v>
      </c>
    </row>
    <row r="29" spans="1:35" s="1" customFormat="1" ht="81.75" customHeight="1" x14ac:dyDescent="0.3">
      <c r="A29" s="11" t="s">
        <v>27</v>
      </c>
      <c r="B29" s="36" t="s">
        <v>39</v>
      </c>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30">
        <f t="shared" si="0"/>
        <v>0</v>
      </c>
      <c r="AH29" s="31" t="e">
        <f>AG29/SUM(AG15:AG16)</f>
        <v>#DIV/0!</v>
      </c>
      <c r="AI29" s="78"/>
    </row>
    <row r="30" spans="1:35" s="1" customFormat="1" ht="63" customHeight="1" thickBot="1" x14ac:dyDescent="0.35">
      <c r="A30" s="11" t="s">
        <v>19</v>
      </c>
      <c r="B30" s="34" t="s">
        <v>34</v>
      </c>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32">
        <f t="shared" si="0"/>
        <v>0</v>
      </c>
      <c r="AH30" s="31" t="e">
        <f>AG30/SUM(AG15:AG16)</f>
        <v>#DIV/0!</v>
      </c>
      <c r="AI30" s="79"/>
    </row>
    <row r="31" spans="1:35" s="1" customFormat="1" ht="30.75" customHeight="1" thickBot="1" x14ac:dyDescent="0.35">
      <c r="A31" s="60" t="s">
        <v>22</v>
      </c>
      <c r="B31" s="66"/>
      <c r="C31" s="48"/>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50"/>
      <c r="AH31" s="43" t="e">
        <f>SUM(AH28:AH30)/3</f>
        <v>#DIV/0!</v>
      </c>
      <c r="AI31" s="42"/>
    </row>
  </sheetData>
  <sheetProtection algorithmName="SHA-512" hashValue="B/INTAXpb2wCNSCLtggzvjLCs18csIJFkUCMQNhhmcZmsV0Z03NTuJEMMVSLbxsd5rXz8Etm2/WBHcLHaxxZMA==" saltValue="ma4Y7O4HzfsdLREANCqdjQ==" spinCount="100000" sheet="1" objects="1" scenarios="1" selectLockedCells="1"/>
  <mergeCells count="20">
    <mergeCell ref="A12:B12"/>
    <mergeCell ref="A8:B8"/>
    <mergeCell ref="C8:AF8"/>
    <mergeCell ref="A31:B31"/>
    <mergeCell ref="A3:AI4"/>
    <mergeCell ref="A9:B9"/>
    <mergeCell ref="A10:AI10"/>
    <mergeCell ref="A18:AI18"/>
    <mergeCell ref="A26:B26"/>
    <mergeCell ref="A27:AF27"/>
    <mergeCell ref="A17:B17"/>
    <mergeCell ref="A13:AI13"/>
    <mergeCell ref="AI14:AI16"/>
    <mergeCell ref="AI19:AI22"/>
    <mergeCell ref="AI28:AI30"/>
    <mergeCell ref="A1:AI2"/>
    <mergeCell ref="A5:B5"/>
    <mergeCell ref="C5:D5"/>
    <mergeCell ref="AB5:AF5"/>
    <mergeCell ref="C6:D6"/>
  </mergeCells>
  <conditionalFormatting sqref="D19:D22">
    <cfRule type="expression" dxfId="0" priority="7">
      <formula>"countif($D$12:$D$14)avg=1"</formula>
    </cfRule>
    <cfRule type="expression" priority="8">
      <formula>$D$22</formula>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039A233-7885-4A26-9661-C743C72F9B17}">
          <x14:formula1>
            <xm:f>'C:\Dropbox\ALL DATA\Audits\[2018 Acute Otitis Media.xlsx]drop down list'!#REF!</xm:f>
          </x14:formula1>
          <xm:sqref>C5:D5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Angelo Grazioli</dc:creator>
  <cp:lastModifiedBy>Angelo Grazioli</cp:lastModifiedBy>
  <cp:lastPrinted>2019-02-20T20:57:08Z</cp:lastPrinted>
  <dcterms:created xsi:type="dcterms:W3CDTF">2018-12-22T12:29:11Z</dcterms:created>
  <dcterms:modified xsi:type="dcterms:W3CDTF">2019-02-23T22:06:27Z</dcterms:modified>
</cp:coreProperties>
</file>